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P\Desktop\"/>
    </mc:Choice>
  </mc:AlternateContent>
  <bookViews>
    <workbookView xWindow="0" yWindow="0" windowWidth="21000" windowHeight="95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105" i="1" l="1"/>
  <c r="C105" i="1"/>
  <c r="D102" i="1"/>
  <c r="C102" i="1"/>
  <c r="B102" i="1"/>
  <c r="D101" i="1"/>
  <c r="C101" i="1"/>
  <c r="B101" i="1"/>
  <c r="C98" i="1"/>
  <c r="C97" i="1"/>
  <c r="D96" i="1"/>
  <c r="C96" i="1"/>
  <c r="D92" i="1"/>
  <c r="C92" i="1"/>
  <c r="D91" i="1"/>
  <c r="C91" i="1"/>
  <c r="D90" i="1"/>
  <c r="C90" i="1"/>
  <c r="D89" i="1"/>
  <c r="C89" i="1"/>
  <c r="D86" i="1"/>
  <c r="C86" i="1"/>
  <c r="D85" i="1"/>
  <c r="C85" i="1"/>
  <c r="D84" i="1"/>
  <c r="C84" i="1"/>
  <c r="B84" i="1"/>
  <c r="D83" i="1"/>
  <c r="C83" i="1"/>
  <c r="B83" i="1"/>
  <c r="D44" i="1"/>
  <c r="D46" i="1"/>
  <c r="D53" i="1"/>
  <c r="D27" i="1"/>
  <c r="D26" i="1"/>
  <c r="C76" i="1"/>
  <c r="D71" i="1"/>
  <c r="D70" i="1"/>
  <c r="C69" i="1"/>
  <c r="C66" i="1"/>
  <c r="D65" i="1"/>
  <c r="C65" i="1"/>
  <c r="C60" i="1"/>
  <c r="C33" i="1"/>
  <c r="C32" i="1"/>
  <c r="C17" i="1"/>
  <c r="D16" i="1"/>
  <c r="C16" i="1"/>
  <c r="D15" i="1"/>
  <c r="C15" i="1"/>
  <c r="C11" i="1"/>
  <c r="D8" i="1"/>
  <c r="C8" i="1"/>
  <c r="D7" i="1"/>
  <c r="C7" i="1"/>
  <c r="D6" i="1"/>
  <c r="C6" i="1"/>
  <c r="D5" i="1"/>
</calcChain>
</file>

<file path=xl/sharedStrings.xml><?xml version="1.0" encoding="utf-8"?>
<sst xmlns="http://schemas.openxmlformats.org/spreadsheetml/2006/main" count="90" uniqueCount="65">
  <si>
    <t>Yes</t>
  </si>
  <si>
    <t>No</t>
  </si>
  <si>
    <t>Prefer not to say</t>
  </si>
  <si>
    <t>Missing data</t>
  </si>
  <si>
    <t xml:space="preserve">% Barrister QC </t>
  </si>
  <si>
    <t xml:space="preserve">% Barrister Tenant/Member </t>
  </si>
  <si>
    <t xml:space="preserve">Age </t>
  </si>
  <si>
    <t>16-24</t>
  </si>
  <si>
    <t>25-34</t>
  </si>
  <si>
    <t>35-44</t>
  </si>
  <si>
    <t>45-54</t>
  </si>
  <si>
    <t>55-64</t>
  </si>
  <si>
    <t>65+</t>
  </si>
  <si>
    <t xml:space="preserve">Gender </t>
  </si>
  <si>
    <t>Male</t>
  </si>
  <si>
    <t>Female</t>
  </si>
  <si>
    <t xml:space="preserve">Ethnic Group </t>
  </si>
  <si>
    <t>Arab</t>
  </si>
  <si>
    <t>UK State School</t>
  </si>
  <si>
    <t>% Non Barrister (incl. pupil)</t>
  </si>
  <si>
    <t>Mixed/multiple</t>
  </si>
  <si>
    <t>White/Asian</t>
  </si>
  <si>
    <t>White/Black African</t>
  </si>
  <si>
    <t>White/Black Caribbean</t>
  </si>
  <si>
    <t>White/Chinese</t>
  </si>
  <si>
    <t>Other mixed/multiple</t>
  </si>
  <si>
    <t>White/Japanese</t>
  </si>
  <si>
    <t>Asian/Asian British</t>
  </si>
  <si>
    <t>Bangladeshi</t>
  </si>
  <si>
    <t>Chinese</t>
  </si>
  <si>
    <t>Indian</t>
  </si>
  <si>
    <t>Pakistani</t>
  </si>
  <si>
    <t>Other (state)</t>
  </si>
  <si>
    <t>Black/African/Caribbean/Black British</t>
  </si>
  <si>
    <t>African</t>
  </si>
  <si>
    <t>Caribbean</t>
  </si>
  <si>
    <t>White</t>
  </si>
  <si>
    <t>British</t>
  </si>
  <si>
    <t>Irish</t>
  </si>
  <si>
    <t>Gypsy/Irish Traveller</t>
  </si>
  <si>
    <t>Ashkenazi Jew</t>
  </si>
  <si>
    <t>Polish</t>
  </si>
  <si>
    <t>German</t>
  </si>
  <si>
    <t>Other</t>
  </si>
  <si>
    <t>Middle-Eastern</t>
  </si>
  <si>
    <t>PNTS</t>
  </si>
  <si>
    <t>Chambers Diversity Data August 2016</t>
  </si>
  <si>
    <t>Share in ownership</t>
  </si>
  <si>
    <t>Supervising or managing</t>
  </si>
  <si>
    <t>Disability (according to the Equality Act)</t>
  </si>
  <si>
    <t>Are your day-to-day activities limited because of a health problem or a disability which lasted or is expected to last at least 12 months?</t>
  </si>
  <si>
    <t>Yes, a lot</t>
  </si>
  <si>
    <t>Yes, a little</t>
  </si>
  <si>
    <t>Socio-economic background</t>
  </si>
  <si>
    <t>First generation Univerity</t>
  </si>
  <si>
    <t>Did not attend</t>
  </si>
  <si>
    <t>State/Fee Paying School</t>
  </si>
  <si>
    <t>Fee Paying</t>
  </si>
  <si>
    <t>Outside UK</t>
  </si>
  <si>
    <t>Caring responsabilities</t>
  </si>
  <si>
    <t>Primary Carer for a child under 18</t>
  </si>
  <si>
    <t>Help/Support to family member</t>
  </si>
  <si>
    <t>Yes, 1-19 hours a week</t>
  </si>
  <si>
    <t>Yes, 20-49 hours a week</t>
  </si>
  <si>
    <t>Yes, 50+ hours a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</si>
</sst>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9" fontId="0" fillId="0" borderId="1" xfId="0" applyNumberForma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79" workbookViewId="0">
      <selection activeCell="F19" sqref="F19"/>
    </sheetView>
  </sheetViews>
  <sheetFormatPr defaultRowHeight="15" x14ac:dyDescent="0.25"/>
  <cols>
    <col min="1" max="1" width="39.140625" style="8" customWidth="1"/>
    <col min="2" max="4" width="28" style="9" customWidth="1"/>
    <col min="5" max="13" width="9.140625" style="20"/>
    <col min="14" max="16384" width="9.140625" style="1"/>
  </cols>
  <sheetData>
    <row r="1" spans="1:13" ht="23.25" x14ac:dyDescent="0.35">
      <c r="A1" s="35" t="s">
        <v>46</v>
      </c>
      <c r="B1" s="35"/>
      <c r="C1" s="35"/>
      <c r="D1" s="35"/>
    </row>
    <row r="3" spans="1:13" s="2" customFormat="1" ht="37.5" customHeight="1" x14ac:dyDescent="0.3">
      <c r="A3" s="10"/>
      <c r="B3" s="7" t="s">
        <v>4</v>
      </c>
      <c r="C3" s="32" t="s">
        <v>5</v>
      </c>
      <c r="D3" s="32" t="s">
        <v>19</v>
      </c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11" t="s">
        <v>6</v>
      </c>
      <c r="B4" s="34"/>
      <c r="C4" s="33"/>
      <c r="D4" s="33"/>
    </row>
    <row r="5" spans="1:13" x14ac:dyDescent="0.25">
      <c r="A5" s="12" t="s">
        <v>7</v>
      </c>
      <c r="B5" s="13">
        <v>0</v>
      </c>
      <c r="C5" s="13">
        <v>0</v>
      </c>
      <c r="D5" s="13">
        <f>3/16</f>
        <v>0.1875</v>
      </c>
    </row>
    <row r="6" spans="1:13" x14ac:dyDescent="0.25">
      <c r="A6" s="12" t="s">
        <v>8</v>
      </c>
      <c r="B6" s="13">
        <v>0</v>
      </c>
      <c r="C6" s="13">
        <f>12/34</f>
        <v>0.35294117647058826</v>
      </c>
      <c r="D6" s="13">
        <f>8/16</f>
        <v>0.5</v>
      </c>
    </row>
    <row r="7" spans="1:13" x14ac:dyDescent="0.25">
      <c r="A7" s="12" t="s">
        <v>9</v>
      </c>
      <c r="B7" s="13">
        <v>0</v>
      </c>
      <c r="C7" s="13">
        <f>11/34</f>
        <v>0.3235294117647059</v>
      </c>
      <c r="D7" s="13">
        <f>2/16</f>
        <v>0.125</v>
      </c>
    </row>
    <row r="8" spans="1:13" x14ac:dyDescent="0.25">
      <c r="A8" s="12" t="s">
        <v>10</v>
      </c>
      <c r="B8" s="13">
        <v>0.16</v>
      </c>
      <c r="C8" s="13">
        <f>10/34</f>
        <v>0.29411764705882354</v>
      </c>
      <c r="D8" s="13">
        <f>3/16</f>
        <v>0.1875</v>
      </c>
    </row>
    <row r="9" spans="1:13" x14ac:dyDescent="0.25">
      <c r="A9" s="12" t="s">
        <v>11</v>
      </c>
      <c r="B9" s="13">
        <v>0.5</v>
      </c>
      <c r="C9" s="13">
        <v>0</v>
      </c>
      <c r="D9" s="13">
        <v>0</v>
      </c>
    </row>
    <row r="10" spans="1:13" x14ac:dyDescent="0.25">
      <c r="A10" s="12" t="s">
        <v>12</v>
      </c>
      <c r="B10" s="13">
        <v>0.33</v>
      </c>
      <c r="C10" s="13">
        <v>0</v>
      </c>
      <c r="D10" s="13">
        <v>0</v>
      </c>
    </row>
    <row r="11" spans="1:13" x14ac:dyDescent="0.25">
      <c r="A11" s="12" t="s">
        <v>2</v>
      </c>
      <c r="B11" s="13">
        <v>0</v>
      </c>
      <c r="C11" s="13">
        <f>1/34</f>
        <v>2.9411764705882353E-2</v>
      </c>
      <c r="D11" s="13">
        <v>0</v>
      </c>
    </row>
    <row r="12" spans="1:13" x14ac:dyDescent="0.25">
      <c r="A12" s="14" t="s">
        <v>3</v>
      </c>
      <c r="B12" s="13">
        <v>0</v>
      </c>
      <c r="C12" s="13">
        <v>0</v>
      </c>
      <c r="D12" s="13">
        <v>0</v>
      </c>
    </row>
    <row r="14" spans="1:13" x14ac:dyDescent="0.25">
      <c r="A14" s="11" t="s">
        <v>13</v>
      </c>
    </row>
    <row r="15" spans="1:13" x14ac:dyDescent="0.25">
      <c r="A15" s="14" t="s">
        <v>14</v>
      </c>
      <c r="B15" s="13">
        <v>1</v>
      </c>
      <c r="C15" s="13">
        <f>21/34</f>
        <v>0.61764705882352944</v>
      </c>
      <c r="D15" s="13">
        <f>9/16</f>
        <v>0.5625</v>
      </c>
    </row>
    <row r="16" spans="1:13" x14ac:dyDescent="0.25">
      <c r="A16" s="14" t="s">
        <v>15</v>
      </c>
      <c r="B16" s="13">
        <v>0</v>
      </c>
      <c r="C16" s="13">
        <f>12/34</f>
        <v>0.35294117647058826</v>
      </c>
      <c r="D16" s="13">
        <f>7/16</f>
        <v>0.4375</v>
      </c>
    </row>
    <row r="17" spans="1:4" x14ac:dyDescent="0.25">
      <c r="A17" s="14" t="s">
        <v>2</v>
      </c>
      <c r="B17" s="13">
        <v>0</v>
      </c>
      <c r="C17" s="13">
        <f>1/34</f>
        <v>2.9411764705882353E-2</v>
      </c>
      <c r="D17" s="13">
        <v>0</v>
      </c>
    </row>
    <row r="18" spans="1:4" x14ac:dyDescent="0.25">
      <c r="A18" s="14" t="s">
        <v>3</v>
      </c>
      <c r="B18" s="15">
        <v>0</v>
      </c>
      <c r="C18" s="15">
        <v>0</v>
      </c>
      <c r="D18" s="15">
        <v>0</v>
      </c>
    </row>
    <row r="19" spans="1:4" x14ac:dyDescent="0.25">
      <c r="B19" s="17"/>
      <c r="C19" s="17"/>
      <c r="D19" s="17"/>
    </row>
    <row r="20" spans="1:4" x14ac:dyDescent="0.25">
      <c r="A20" s="11" t="s">
        <v>47</v>
      </c>
    </row>
    <row r="21" spans="1:4" x14ac:dyDescent="0.25">
      <c r="A21" s="14" t="s">
        <v>0</v>
      </c>
      <c r="B21" s="5">
        <v>0</v>
      </c>
      <c r="C21" s="5">
        <v>0.09</v>
      </c>
      <c r="D21" s="5">
        <v>0</v>
      </c>
    </row>
    <row r="22" spans="1:4" x14ac:dyDescent="0.25">
      <c r="A22" s="14" t="s">
        <v>1</v>
      </c>
      <c r="B22" s="5">
        <v>1</v>
      </c>
      <c r="C22" s="5">
        <v>0.82</v>
      </c>
      <c r="D22" s="5">
        <v>1</v>
      </c>
    </row>
    <row r="23" spans="1:4" x14ac:dyDescent="0.25">
      <c r="A23" s="14" t="s">
        <v>2</v>
      </c>
      <c r="B23" s="5">
        <v>0</v>
      </c>
      <c r="C23" s="5">
        <v>0.09</v>
      </c>
      <c r="D23" s="5">
        <v>0</v>
      </c>
    </row>
    <row r="25" spans="1:4" x14ac:dyDescent="0.25">
      <c r="A25" s="25" t="s">
        <v>48</v>
      </c>
      <c r="B25" s="26"/>
      <c r="C25" s="26"/>
      <c r="D25" s="26"/>
    </row>
    <row r="26" spans="1:4" x14ac:dyDescent="0.25">
      <c r="A26" s="14" t="s">
        <v>0</v>
      </c>
      <c r="B26" s="5">
        <v>0.33</v>
      </c>
      <c r="C26" s="5">
        <v>0.09</v>
      </c>
      <c r="D26" s="5">
        <f>7/16</f>
        <v>0.4375</v>
      </c>
    </row>
    <row r="27" spans="1:4" x14ac:dyDescent="0.25">
      <c r="A27" s="14" t="s">
        <v>1</v>
      </c>
      <c r="B27" s="5">
        <v>0.66</v>
      </c>
      <c r="C27" s="5">
        <v>0.91</v>
      </c>
      <c r="D27" s="5">
        <f>9/16</f>
        <v>0.5625</v>
      </c>
    </row>
    <row r="28" spans="1:4" x14ac:dyDescent="0.25">
      <c r="A28" s="14" t="s">
        <v>2</v>
      </c>
      <c r="B28" s="5">
        <v>0</v>
      </c>
      <c r="C28" s="5">
        <v>0</v>
      </c>
      <c r="D28" s="5">
        <v>0</v>
      </c>
    </row>
    <row r="30" spans="1:4" x14ac:dyDescent="0.25">
      <c r="A30" s="11" t="s">
        <v>49</v>
      </c>
    </row>
    <row r="31" spans="1:4" x14ac:dyDescent="0.25">
      <c r="A31" s="14" t="s">
        <v>0</v>
      </c>
      <c r="B31" s="13">
        <v>0</v>
      </c>
      <c r="C31" s="13">
        <v>2.9000000000000001E-2</v>
      </c>
      <c r="D31" s="13">
        <v>0</v>
      </c>
    </row>
    <row r="32" spans="1:4" x14ac:dyDescent="0.25">
      <c r="A32" s="14" t="s">
        <v>1</v>
      </c>
      <c r="B32" s="13">
        <v>1</v>
      </c>
      <c r="C32" s="13">
        <f>32/34</f>
        <v>0.94117647058823528</v>
      </c>
      <c r="D32" s="13">
        <v>1</v>
      </c>
    </row>
    <row r="33" spans="1:4" x14ac:dyDescent="0.25">
      <c r="A33" s="14" t="s">
        <v>2</v>
      </c>
      <c r="B33" s="13">
        <v>0</v>
      </c>
      <c r="C33" s="13">
        <f>1/34</f>
        <v>2.9411764705882353E-2</v>
      </c>
      <c r="D33" s="13">
        <v>0</v>
      </c>
    </row>
    <row r="34" spans="1:4" x14ac:dyDescent="0.25">
      <c r="A34" s="14" t="s">
        <v>3</v>
      </c>
      <c r="B34" s="15">
        <v>0</v>
      </c>
      <c r="C34" s="15">
        <v>0</v>
      </c>
      <c r="D34" s="15">
        <v>0</v>
      </c>
    </row>
    <row r="35" spans="1:4" x14ac:dyDescent="0.25">
      <c r="B35" s="17"/>
      <c r="C35" s="17"/>
      <c r="D35" s="17"/>
    </row>
    <row r="36" spans="1:4" x14ac:dyDescent="0.25">
      <c r="A36" s="27" t="s">
        <v>50</v>
      </c>
      <c r="B36" s="27"/>
      <c r="C36" s="27"/>
      <c r="D36" s="27"/>
    </row>
    <row r="37" spans="1:4" x14ac:dyDescent="0.25">
      <c r="A37" s="28" t="s">
        <v>51</v>
      </c>
      <c r="B37" s="5">
        <v>0</v>
      </c>
      <c r="C37" s="5">
        <v>2.9000000000000001E-2</v>
      </c>
      <c r="D37" s="5">
        <v>0</v>
      </c>
    </row>
    <row r="38" spans="1:4" x14ac:dyDescent="0.25">
      <c r="A38" s="28" t="s">
        <v>52</v>
      </c>
      <c r="B38" s="5">
        <v>0</v>
      </c>
      <c r="C38" s="5">
        <v>0</v>
      </c>
      <c r="D38" s="5">
        <v>0</v>
      </c>
    </row>
    <row r="39" spans="1:4" x14ac:dyDescent="0.25">
      <c r="A39" s="28" t="s">
        <v>1</v>
      </c>
      <c r="B39" s="5">
        <v>1</v>
      </c>
      <c r="C39" s="5">
        <v>0.94099999999999995</v>
      </c>
      <c r="D39" s="5">
        <v>1</v>
      </c>
    </row>
    <row r="40" spans="1:4" x14ac:dyDescent="0.25">
      <c r="A40" s="14" t="s">
        <v>2</v>
      </c>
      <c r="B40" s="5">
        <v>0</v>
      </c>
      <c r="C40" s="5">
        <v>2.9000000000000001E-2</v>
      </c>
      <c r="D40" s="5">
        <v>0</v>
      </c>
    </row>
    <row r="41" spans="1:4" x14ac:dyDescent="0.25">
      <c r="B41" s="17"/>
      <c r="C41" s="17"/>
      <c r="D41" s="17"/>
    </row>
    <row r="42" spans="1:4" x14ac:dyDescent="0.25">
      <c r="A42" s="11" t="s">
        <v>16</v>
      </c>
    </row>
    <row r="43" spans="1:4" x14ac:dyDescent="0.25">
      <c r="A43" s="16" t="s">
        <v>20</v>
      </c>
      <c r="B43" s="8"/>
      <c r="C43" s="8"/>
      <c r="D43" s="8"/>
    </row>
    <row r="44" spans="1:4" x14ac:dyDescent="0.25">
      <c r="A44" s="14" t="s">
        <v>21</v>
      </c>
      <c r="B44" s="15">
        <v>0</v>
      </c>
      <c r="C44" s="13">
        <v>0</v>
      </c>
      <c r="D44" s="13">
        <f>1/16</f>
        <v>6.25E-2</v>
      </c>
    </row>
    <row r="45" spans="1:4" x14ac:dyDescent="0.25">
      <c r="A45" s="14" t="s">
        <v>22</v>
      </c>
      <c r="B45" s="15">
        <v>0</v>
      </c>
      <c r="C45" s="15">
        <v>0</v>
      </c>
      <c r="D45" s="15">
        <v>0</v>
      </c>
    </row>
    <row r="46" spans="1:4" x14ac:dyDescent="0.25">
      <c r="A46" s="14" t="s">
        <v>23</v>
      </c>
      <c r="B46" s="15">
        <v>0</v>
      </c>
      <c r="C46" s="13">
        <v>0</v>
      </c>
      <c r="D46" s="13">
        <f>1/16</f>
        <v>6.25E-2</v>
      </c>
    </row>
    <row r="47" spans="1:4" x14ac:dyDescent="0.25">
      <c r="A47" s="14" t="s">
        <v>24</v>
      </c>
      <c r="B47" s="15">
        <v>0</v>
      </c>
      <c r="C47" s="15">
        <v>0</v>
      </c>
      <c r="D47" s="15">
        <v>0</v>
      </c>
    </row>
    <row r="48" spans="1:4" x14ac:dyDescent="0.25">
      <c r="B48" s="17"/>
      <c r="C48" s="17"/>
      <c r="D48" s="17"/>
    </row>
    <row r="49" spans="1:4" x14ac:dyDescent="0.25">
      <c r="A49" s="16" t="s">
        <v>25</v>
      </c>
      <c r="B49" s="17"/>
      <c r="C49" s="17"/>
      <c r="D49" s="17"/>
    </row>
    <row r="50" spans="1:4" x14ac:dyDescent="0.25">
      <c r="A50" s="14" t="s">
        <v>26</v>
      </c>
      <c r="B50" s="15">
        <v>0</v>
      </c>
      <c r="C50" s="15">
        <v>0</v>
      </c>
      <c r="D50" s="15">
        <v>0</v>
      </c>
    </row>
    <row r="51" spans="1:4" x14ac:dyDescent="0.25">
      <c r="B51" s="18"/>
      <c r="C51" s="18"/>
      <c r="D51" s="18"/>
    </row>
    <row r="52" spans="1:4" x14ac:dyDescent="0.25">
      <c r="A52" s="16" t="s">
        <v>27</v>
      </c>
      <c r="B52" s="18"/>
      <c r="C52" s="18"/>
      <c r="D52" s="18"/>
    </row>
    <row r="53" spans="1:4" x14ac:dyDescent="0.25">
      <c r="A53" s="14" t="s">
        <v>28</v>
      </c>
      <c r="B53" s="15">
        <v>0</v>
      </c>
      <c r="C53" s="13">
        <v>0</v>
      </c>
      <c r="D53" s="13">
        <f>1/16</f>
        <v>6.25E-2</v>
      </c>
    </row>
    <row r="54" spans="1:4" x14ac:dyDescent="0.25">
      <c r="A54" s="14" t="s">
        <v>29</v>
      </c>
      <c r="B54" s="15">
        <v>0</v>
      </c>
      <c r="C54" s="15">
        <v>0</v>
      </c>
      <c r="D54" s="15">
        <v>0</v>
      </c>
    </row>
    <row r="55" spans="1:4" x14ac:dyDescent="0.25">
      <c r="A55" s="14" t="s">
        <v>30</v>
      </c>
      <c r="B55" s="15">
        <v>0</v>
      </c>
      <c r="C55" s="15">
        <v>0</v>
      </c>
      <c r="D55" s="15">
        <v>0</v>
      </c>
    </row>
    <row r="56" spans="1:4" x14ac:dyDescent="0.25">
      <c r="A56" s="14" t="s">
        <v>31</v>
      </c>
      <c r="B56" s="15">
        <v>0</v>
      </c>
      <c r="C56" s="15">
        <v>0</v>
      </c>
      <c r="D56" s="15">
        <v>0</v>
      </c>
    </row>
    <row r="57" spans="1:4" x14ac:dyDescent="0.25">
      <c r="A57" s="14" t="s">
        <v>32</v>
      </c>
      <c r="B57" s="15">
        <v>0</v>
      </c>
      <c r="C57" s="15">
        <v>0</v>
      </c>
      <c r="D57" s="15">
        <v>0</v>
      </c>
    </row>
    <row r="58" spans="1:4" x14ac:dyDescent="0.25">
      <c r="B58" s="17"/>
      <c r="C58" s="17"/>
      <c r="D58" s="17"/>
    </row>
    <row r="59" spans="1:4" x14ac:dyDescent="0.25">
      <c r="A59" s="16" t="s">
        <v>33</v>
      </c>
      <c r="B59" s="8"/>
      <c r="C59" s="8"/>
      <c r="D59" s="8"/>
    </row>
    <row r="60" spans="1:4" x14ac:dyDescent="0.25">
      <c r="A60" s="14" t="s">
        <v>34</v>
      </c>
      <c r="B60" s="13">
        <v>0</v>
      </c>
      <c r="C60" s="13">
        <f>1/34</f>
        <v>2.9411764705882353E-2</v>
      </c>
      <c r="D60" s="15">
        <v>0</v>
      </c>
    </row>
    <row r="61" spans="1:4" x14ac:dyDescent="0.25">
      <c r="A61" s="14" t="s">
        <v>35</v>
      </c>
      <c r="B61" s="13">
        <v>0</v>
      </c>
      <c r="C61" s="15">
        <v>0</v>
      </c>
      <c r="D61" s="15">
        <v>0</v>
      </c>
    </row>
    <row r="62" spans="1:4" x14ac:dyDescent="0.25">
      <c r="A62" s="14" t="s">
        <v>32</v>
      </c>
      <c r="B62" s="13">
        <v>0</v>
      </c>
      <c r="C62" s="15">
        <v>0</v>
      </c>
      <c r="D62" s="15">
        <v>0</v>
      </c>
    </row>
    <row r="63" spans="1:4" x14ac:dyDescent="0.25">
      <c r="B63" s="18"/>
      <c r="C63" s="18"/>
      <c r="D63" s="18"/>
    </row>
    <row r="64" spans="1:4" x14ac:dyDescent="0.25">
      <c r="A64" s="16" t="s">
        <v>36</v>
      </c>
      <c r="B64" s="18"/>
      <c r="C64" s="18"/>
      <c r="D64" s="18"/>
    </row>
    <row r="65" spans="1:4" x14ac:dyDescent="0.25">
      <c r="A65" s="14" t="s">
        <v>37</v>
      </c>
      <c r="B65" s="13">
        <v>1</v>
      </c>
      <c r="C65" s="13">
        <f>28/34</f>
        <v>0.82352941176470584</v>
      </c>
      <c r="D65" s="13">
        <f>11/16</f>
        <v>0.6875</v>
      </c>
    </row>
    <row r="66" spans="1:4" x14ac:dyDescent="0.25">
      <c r="A66" s="14" t="s">
        <v>38</v>
      </c>
      <c r="B66" s="15">
        <v>0</v>
      </c>
      <c r="C66" s="13">
        <f>1/34</f>
        <v>2.9411764705882353E-2</v>
      </c>
      <c r="D66" s="15">
        <v>0</v>
      </c>
    </row>
    <row r="67" spans="1:4" x14ac:dyDescent="0.25">
      <c r="A67" s="14" t="s">
        <v>39</v>
      </c>
      <c r="B67" s="15">
        <v>0</v>
      </c>
      <c r="C67" s="15">
        <v>0</v>
      </c>
      <c r="D67" s="15">
        <v>0</v>
      </c>
    </row>
    <row r="68" spans="1:4" x14ac:dyDescent="0.25">
      <c r="A68" s="14" t="s">
        <v>32</v>
      </c>
      <c r="B68" s="15">
        <v>0</v>
      </c>
      <c r="C68" s="15">
        <v>0</v>
      </c>
      <c r="D68" s="15">
        <v>0</v>
      </c>
    </row>
    <row r="69" spans="1:4" x14ac:dyDescent="0.25">
      <c r="A69" s="14" t="s">
        <v>40</v>
      </c>
      <c r="B69" s="15">
        <v>0</v>
      </c>
      <c r="C69" s="13">
        <f>1/34</f>
        <v>2.9411764705882353E-2</v>
      </c>
      <c r="D69" s="15">
        <v>0</v>
      </c>
    </row>
    <row r="70" spans="1:4" x14ac:dyDescent="0.25">
      <c r="A70" s="14" t="s">
        <v>41</v>
      </c>
      <c r="B70" s="15">
        <v>0</v>
      </c>
      <c r="C70" s="13">
        <v>0</v>
      </c>
      <c r="D70" s="13">
        <f>1/16</f>
        <v>6.25E-2</v>
      </c>
    </row>
    <row r="71" spans="1:4" x14ac:dyDescent="0.25">
      <c r="A71" s="14" t="s">
        <v>42</v>
      </c>
      <c r="B71" s="15">
        <v>0</v>
      </c>
      <c r="C71" s="13">
        <v>0</v>
      </c>
      <c r="D71" s="13">
        <f>1/16</f>
        <v>6.25E-2</v>
      </c>
    </row>
    <row r="72" spans="1:4" x14ac:dyDescent="0.25">
      <c r="B72" s="18"/>
      <c r="C72" s="18"/>
      <c r="D72" s="18"/>
    </row>
    <row r="73" spans="1:4" x14ac:dyDescent="0.25">
      <c r="A73" s="16" t="s">
        <v>43</v>
      </c>
      <c r="B73" s="18"/>
      <c r="C73" s="18"/>
      <c r="D73" s="18"/>
    </row>
    <row r="74" spans="1:4" x14ac:dyDescent="0.25">
      <c r="A74" s="14" t="s">
        <v>17</v>
      </c>
      <c r="B74" s="15">
        <v>0</v>
      </c>
      <c r="C74" s="15">
        <v>0</v>
      </c>
      <c r="D74" s="15">
        <v>0</v>
      </c>
    </row>
    <row r="75" spans="1:4" x14ac:dyDescent="0.25">
      <c r="A75" s="14" t="s">
        <v>32</v>
      </c>
      <c r="B75" s="15">
        <v>0</v>
      </c>
      <c r="C75" s="15">
        <v>0</v>
      </c>
      <c r="D75" s="15">
        <v>0</v>
      </c>
    </row>
    <row r="76" spans="1:4" x14ac:dyDescent="0.25">
      <c r="A76" s="14" t="s">
        <v>44</v>
      </c>
      <c r="B76" s="15">
        <v>0</v>
      </c>
      <c r="C76" s="13">
        <f>1/34</f>
        <v>2.9411764705882353E-2</v>
      </c>
      <c r="D76" s="15">
        <v>0</v>
      </c>
    </row>
    <row r="77" spans="1:4" x14ac:dyDescent="0.25">
      <c r="B77" s="17"/>
      <c r="C77" s="18"/>
      <c r="D77" s="17"/>
    </row>
    <row r="78" spans="1:4" x14ac:dyDescent="0.25">
      <c r="A78" s="14" t="s">
        <v>2</v>
      </c>
      <c r="B78" s="22">
        <v>0</v>
      </c>
      <c r="C78" s="23">
        <v>0.03</v>
      </c>
      <c r="D78" s="24">
        <v>0</v>
      </c>
    </row>
    <row r="79" spans="1:4" x14ac:dyDescent="0.25">
      <c r="A79" s="14" t="s">
        <v>3</v>
      </c>
      <c r="B79" s="22">
        <v>0</v>
      </c>
      <c r="C79" s="24">
        <v>0</v>
      </c>
      <c r="D79" s="22">
        <v>0</v>
      </c>
    </row>
    <row r="81" spans="1:4" x14ac:dyDescent="0.25">
      <c r="A81" s="19" t="s">
        <v>53</v>
      </c>
    </row>
    <row r="82" spans="1:4" x14ac:dyDescent="0.25">
      <c r="A82" s="29" t="s">
        <v>54</v>
      </c>
    </row>
    <row r="83" spans="1:4" x14ac:dyDescent="0.25">
      <c r="A83" s="28" t="s">
        <v>0</v>
      </c>
      <c r="B83" s="5">
        <f>4/6</f>
        <v>0.66666666666666663</v>
      </c>
      <c r="C83" s="5">
        <f>11/34</f>
        <v>0.3235294117647059</v>
      </c>
      <c r="D83" s="5">
        <f>4/16</f>
        <v>0.25</v>
      </c>
    </row>
    <row r="84" spans="1:4" x14ac:dyDescent="0.25">
      <c r="A84" s="28" t="s">
        <v>1</v>
      </c>
      <c r="B84" s="5">
        <f>2/6</f>
        <v>0.33333333333333331</v>
      </c>
      <c r="C84" s="5">
        <f>20/34</f>
        <v>0.58823529411764708</v>
      </c>
      <c r="D84" s="5">
        <f>5/16</f>
        <v>0.3125</v>
      </c>
    </row>
    <row r="85" spans="1:4" x14ac:dyDescent="0.25">
      <c r="A85" s="28" t="s">
        <v>55</v>
      </c>
      <c r="B85" s="5">
        <v>0</v>
      </c>
      <c r="C85" s="5">
        <f>1/34</f>
        <v>2.9411764705882353E-2</v>
      </c>
      <c r="D85" s="5">
        <f>6/16</f>
        <v>0.375</v>
      </c>
    </row>
    <row r="86" spans="1:4" x14ac:dyDescent="0.25">
      <c r="A86" s="28" t="s">
        <v>45</v>
      </c>
      <c r="B86" s="5">
        <v>0</v>
      </c>
      <c r="C86" s="5">
        <f>2/34</f>
        <v>5.8823529411764705E-2</v>
      </c>
      <c r="D86" s="5">
        <f>1/16</f>
        <v>6.25E-2</v>
      </c>
    </row>
    <row r="88" spans="1:4" x14ac:dyDescent="0.25">
      <c r="A88" s="30" t="s">
        <v>56</v>
      </c>
      <c r="B88" s="31"/>
      <c r="C88" s="31"/>
      <c r="D88" s="31"/>
    </row>
    <row r="89" spans="1:4" x14ac:dyDescent="0.25">
      <c r="A89" s="28" t="s">
        <v>18</v>
      </c>
      <c r="B89" s="5">
        <v>0.5</v>
      </c>
      <c r="C89" s="5">
        <f>15/34</f>
        <v>0.44117647058823528</v>
      </c>
      <c r="D89" s="5">
        <f>11/16</f>
        <v>0.6875</v>
      </c>
    </row>
    <row r="90" spans="1:4" x14ac:dyDescent="0.25">
      <c r="A90" s="28" t="s">
        <v>57</v>
      </c>
      <c r="B90" s="5">
        <v>0.5</v>
      </c>
      <c r="C90" s="5">
        <f>15/34</f>
        <v>0.44117647058823528</v>
      </c>
      <c r="D90" s="5">
        <f>2/16</f>
        <v>0.125</v>
      </c>
    </row>
    <row r="91" spans="1:4" x14ac:dyDescent="0.25">
      <c r="A91" s="28" t="s">
        <v>58</v>
      </c>
      <c r="B91" s="5">
        <v>0</v>
      </c>
      <c r="C91" s="5">
        <f>3/34</f>
        <v>8.8235294117647065E-2</v>
      </c>
      <c r="D91" s="5">
        <f>2/16</f>
        <v>0.125</v>
      </c>
    </row>
    <row r="92" spans="1:4" x14ac:dyDescent="0.25">
      <c r="A92" s="28" t="s">
        <v>45</v>
      </c>
      <c r="B92" s="5">
        <v>0</v>
      </c>
      <c r="C92" s="5">
        <f>1/34</f>
        <v>2.9411764705882353E-2</v>
      </c>
      <c r="D92" s="5">
        <f>1/16</f>
        <v>6.25E-2</v>
      </c>
    </row>
    <row r="94" spans="1:4" x14ac:dyDescent="0.25">
      <c r="A94" s="19" t="s">
        <v>59</v>
      </c>
    </row>
    <row r="95" spans="1:4" x14ac:dyDescent="0.25">
      <c r="A95" s="4" t="s">
        <v>60</v>
      </c>
    </row>
    <row r="96" spans="1:4" x14ac:dyDescent="0.25">
      <c r="A96" s="28" t="s">
        <v>0</v>
      </c>
      <c r="B96" s="5">
        <v>0</v>
      </c>
      <c r="C96" s="5">
        <f>6/34</f>
        <v>0.17647058823529413</v>
      </c>
      <c r="D96" s="5">
        <f>2/16</f>
        <v>0.125</v>
      </c>
    </row>
    <row r="97" spans="1:4" x14ac:dyDescent="0.25">
      <c r="A97" s="28" t="s">
        <v>1</v>
      </c>
      <c r="B97" s="5">
        <v>1</v>
      </c>
      <c r="C97" s="5">
        <f>27/34</f>
        <v>0.79411764705882348</v>
      </c>
      <c r="D97" s="6">
        <v>0.875</v>
      </c>
    </row>
    <row r="98" spans="1:4" x14ac:dyDescent="0.25">
      <c r="A98" s="28" t="s">
        <v>45</v>
      </c>
      <c r="B98" s="5">
        <v>0</v>
      </c>
      <c r="C98" s="5">
        <f>1/34</f>
        <v>2.9411764705882353E-2</v>
      </c>
      <c r="D98" s="5">
        <v>0</v>
      </c>
    </row>
    <row r="100" spans="1:4" x14ac:dyDescent="0.25">
      <c r="A100" s="4" t="s">
        <v>61</v>
      </c>
      <c r="B100" s="3"/>
      <c r="C100" s="3"/>
      <c r="D100" s="3"/>
    </row>
    <row r="101" spans="1:4" x14ac:dyDescent="0.25">
      <c r="A101" s="28" t="s">
        <v>1</v>
      </c>
      <c r="B101" s="5">
        <f>5/6</f>
        <v>0.83333333333333337</v>
      </c>
      <c r="C101" s="5">
        <f>30/34</f>
        <v>0.88235294117647056</v>
      </c>
      <c r="D101" s="5">
        <f>14/16</f>
        <v>0.875</v>
      </c>
    </row>
    <row r="102" spans="1:4" x14ac:dyDescent="0.25">
      <c r="A102" s="28" t="s">
        <v>62</v>
      </c>
      <c r="B102" s="5">
        <f>1/6</f>
        <v>0.16666666666666666</v>
      </c>
      <c r="C102" s="5">
        <f>2/34</f>
        <v>5.8823529411764705E-2</v>
      </c>
      <c r="D102" s="5">
        <f>1/16</f>
        <v>6.25E-2</v>
      </c>
    </row>
    <row r="103" spans="1:4" x14ac:dyDescent="0.25">
      <c r="A103" s="28" t="s">
        <v>63</v>
      </c>
      <c r="B103" s="5">
        <v>0</v>
      </c>
      <c r="C103" s="5">
        <v>0</v>
      </c>
      <c r="D103" s="5">
        <v>0</v>
      </c>
    </row>
    <row r="104" spans="1:4" x14ac:dyDescent="0.25">
      <c r="A104" s="28" t="s">
        <v>64</v>
      </c>
      <c r="B104" s="5">
        <v>0</v>
      </c>
      <c r="C104" s="5">
        <v>0</v>
      </c>
      <c r="D104" s="5">
        <v>0</v>
      </c>
    </row>
    <row r="105" spans="1:4" x14ac:dyDescent="0.25">
      <c r="A105" s="28" t="s">
        <v>45</v>
      </c>
      <c r="B105" s="5">
        <v>0</v>
      </c>
      <c r="C105" s="5">
        <f>2/34</f>
        <v>5.8823529411764705E-2</v>
      </c>
      <c r="D105" s="5">
        <f>1/16</f>
        <v>6.25E-2</v>
      </c>
    </row>
  </sheetData>
  <mergeCells count="5">
    <mergeCell ref="A1:D1"/>
    <mergeCell ref="A36:D36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Wells</dc:creator>
  <cp:lastModifiedBy>Anna Popa</cp:lastModifiedBy>
  <dcterms:created xsi:type="dcterms:W3CDTF">2013-01-29T17:53:34Z</dcterms:created>
  <dcterms:modified xsi:type="dcterms:W3CDTF">2016-08-10T16:26:03Z</dcterms:modified>
</cp:coreProperties>
</file>